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ull Council\2021\Budget\"/>
    </mc:Choice>
  </mc:AlternateContent>
  <xr:revisionPtr revIDLastSave="0" documentId="13_ncr:1_{14A9DA1C-CF81-4A60-A0A1-42B787D80D83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Table one" sheetId="1" r:id="rId1"/>
    <sheet name="Table Tw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B14" i="1"/>
  <c r="C8" i="1"/>
  <c r="C16" i="1" s="1"/>
  <c r="B8" i="1"/>
  <c r="B16" i="1" s="1"/>
  <c r="C33" i="1"/>
  <c r="B33" i="1"/>
  <c r="C34" i="1"/>
  <c r="B32" i="1"/>
  <c r="B34" i="1"/>
  <c r="D11" i="2"/>
  <c r="C17" i="2" s="1"/>
  <c r="C11" i="2"/>
  <c r="C37" i="1" l="1"/>
  <c r="B37" i="1" l="1"/>
</calcChain>
</file>

<file path=xl/sharedStrings.xml><?xml version="1.0" encoding="utf-8"?>
<sst xmlns="http://schemas.openxmlformats.org/spreadsheetml/2006/main" count="60" uniqueCount="49">
  <si>
    <t>Budget Redistributions</t>
  </si>
  <si>
    <t>Scheme</t>
  </si>
  <si>
    <t>Total Budget Redistributions</t>
  </si>
  <si>
    <t>Surplus/Deficit</t>
  </si>
  <si>
    <t>2021/22</t>
  </si>
  <si>
    <t>Street Cleaning Task Force</t>
  </si>
  <si>
    <t>Reserve Name</t>
  </si>
  <si>
    <t>Business Risk Reserve</t>
  </si>
  <si>
    <t>Commercialisation Reserve</t>
  </si>
  <si>
    <t>General Fund Reserves</t>
  </si>
  <si>
    <t>Total</t>
  </si>
  <si>
    <t>Amended Reserve Structure</t>
  </si>
  <si>
    <t>General Fund</t>
  </si>
  <si>
    <t>Table One</t>
  </si>
  <si>
    <t>Table two</t>
  </si>
  <si>
    <t>Appendix One</t>
  </si>
  <si>
    <t>Current Non-Earmarked Reserves Structure</t>
  </si>
  <si>
    <t>Balance as at 01/04/20</t>
  </si>
  <si>
    <t>Budget Planning Reserve</t>
  </si>
  <si>
    <t>Children's Social Care Reserve</t>
  </si>
  <si>
    <t>Capacity Building/Transformation reserve</t>
  </si>
  <si>
    <t>MTFS Implementation Reserve</t>
  </si>
  <si>
    <t>Balance as at 01/04/21 (after budget application)</t>
  </si>
  <si>
    <t>*= All Non-Earmarked reserves consolidated into one fund, the General Reserve. Execpt for Commercialisation Reserve, which will be used for one off investments.</t>
  </si>
  <si>
    <t>£18,185,306*</t>
  </si>
  <si>
    <t>Draw Down from Reserves</t>
  </si>
  <si>
    <t>Total Draw Down from Reserves</t>
  </si>
  <si>
    <t>Commercialisation Reserve (Non-Earmarked)</t>
  </si>
  <si>
    <t>2022/23</t>
  </si>
  <si>
    <t>Increase free car parking from 20 mins to 60 mins</t>
  </si>
  <si>
    <t>Planning Enforcement Taskforce (Beds-in-sheds &amp; illegal HMOs)*</t>
  </si>
  <si>
    <t>*= The funding for the Planning enforcement taskforce comes solely from the Proceeds of Crime Reserve Planning.</t>
  </si>
  <si>
    <t>Proceeds of Crime Reserve Planning (Earmarked)*</t>
  </si>
  <si>
    <t>*=This reserve can only be used on planning enforcement related projects.</t>
  </si>
  <si>
    <t>St Ann's Road Infrastructure - Connectivity</t>
  </si>
  <si>
    <t>Budget Savings</t>
  </si>
  <si>
    <t>Reserve</t>
  </si>
  <si>
    <t>Project/Scheme</t>
  </si>
  <si>
    <t>ANPR Cameras (Capital)</t>
  </si>
  <si>
    <t>Bulk Waste Collection Pilot</t>
  </si>
  <si>
    <t>Enforcement of 20mph speed limits (Revenue)</t>
  </si>
  <si>
    <t>Total Capital Redistributions</t>
  </si>
  <si>
    <t>Total Revenue Redistributions</t>
  </si>
  <si>
    <t>Total Savings and Draw Down from Reserves</t>
  </si>
  <si>
    <t>ANPR Cameras Operational Cost (Revenue)</t>
  </si>
  <si>
    <t>Total Savings</t>
  </si>
  <si>
    <t>Removal and Replacement of LTNs with Traffic Calming (Capital)</t>
  </si>
  <si>
    <t>District Centres post-Covid Improvements</t>
  </si>
  <si>
    <t>St Ann's Road Infrastructure - Al Fresco Dining &amp; Café 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</si>
</sst>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_-[$£-809]* #,##0_-;\-[$£-809]* #,##0_-;_-[$£-809]* &quot;-&quot;??_-;_-@_-"/>
  </numFmts>
  <fonts count="4" x14ac:knownFonts="1"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6" fontId="0" fillId="0" borderId="1" xfId="0" applyNumberFormat="1" applyBorder="1"/>
    <xf numFmtId="6" fontId="0" fillId="0" borderId="2" xfId="0" applyNumberFormat="1" applyBorder="1"/>
    <xf numFmtId="0" fontId="1" fillId="2" borderId="2" xfId="0" applyFont="1" applyFill="1" applyBorder="1"/>
    <xf numFmtId="164" fontId="0" fillId="0" borderId="1" xfId="0" applyNumberFormat="1" applyBorder="1"/>
    <xf numFmtId="0" fontId="0" fillId="0" borderId="0" xfId="0" applyBorder="1"/>
    <xf numFmtId="6" fontId="0" fillId="0" borderId="0" xfId="0" applyNumberFormat="1" applyBorder="1"/>
    <xf numFmtId="164" fontId="0" fillId="0" borderId="0" xfId="0" applyNumberFormat="1" applyBorder="1"/>
    <xf numFmtId="0" fontId="2" fillId="0" borderId="2" xfId="0" applyFont="1" applyBorder="1" applyAlignment="1">
      <alignment wrapText="1"/>
    </xf>
    <xf numFmtId="0" fontId="2" fillId="0" borderId="2" xfId="0" applyFont="1" applyBorder="1"/>
    <xf numFmtId="8" fontId="0" fillId="0" borderId="1" xfId="0" applyNumberFormat="1" applyBorder="1"/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/>
    <xf numFmtId="0" fontId="3" fillId="3" borderId="2" xfId="0" applyFont="1" applyFill="1" applyBorder="1" applyAlignment="1">
      <alignment wrapText="1"/>
    </xf>
    <xf numFmtId="0" fontId="2" fillId="3" borderId="2" xfId="0" applyFont="1" applyFill="1" applyBorder="1"/>
    <xf numFmtId="6" fontId="0" fillId="0" borderId="11" xfId="0" applyNumberFormat="1" applyBorder="1"/>
    <xf numFmtId="6" fontId="0" fillId="0" borderId="13" xfId="0" applyNumberFormat="1" applyBorder="1"/>
    <xf numFmtId="0" fontId="1" fillId="2" borderId="2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8" fontId="0" fillId="0" borderId="7" xfId="0" applyNumberFormat="1" applyBorder="1"/>
    <xf numFmtId="6" fontId="0" fillId="0" borderId="7" xfId="0" applyNumberFormat="1" applyBorder="1"/>
    <xf numFmtId="6" fontId="2" fillId="0" borderId="2" xfId="0" applyNumberFormat="1" applyFont="1" applyBorder="1"/>
    <xf numFmtId="6" fontId="0" fillId="0" borderId="1" xfId="0" applyNumberFormat="1" applyBorder="1" applyAlignment="1">
      <alignment wrapText="1"/>
    </xf>
    <xf numFmtId="6" fontId="2" fillId="0" borderId="2" xfId="0" applyNumberFormat="1" applyFont="1" applyBorder="1" applyAlignment="1">
      <alignment wrapText="1"/>
    </xf>
    <xf numFmtId="6" fontId="0" fillId="0" borderId="14" xfId="0" applyNumberFormat="1" applyBorder="1"/>
    <xf numFmtId="6" fontId="0" fillId="0" borderId="15" xfId="0" applyNumberFormat="1" applyBorder="1" applyAlignment="1">
      <alignment wrapText="1"/>
    </xf>
    <xf numFmtId="0" fontId="2" fillId="0" borderId="0" xfId="0" applyFont="1" applyBorder="1" applyAlignment="1">
      <alignment wrapText="1"/>
    </xf>
    <xf numFmtId="6" fontId="2" fillId="0" borderId="0" xfId="0" applyNumberFormat="1" applyFont="1" applyBorder="1"/>
    <xf numFmtId="6" fontId="2" fillId="0" borderId="0" xfId="0" applyNumberFormat="1" applyFont="1" applyBorder="1" applyAlignment="1">
      <alignment wrapText="1"/>
    </xf>
    <xf numFmtId="6" fontId="0" fillId="0" borderId="16" xfId="0" applyNumberFormat="1" applyBorder="1"/>
    <xf numFmtId="6" fontId="0" fillId="0" borderId="17" xfId="0" applyNumberFormat="1" applyBorder="1" applyAlignment="1">
      <alignment wrapText="1"/>
    </xf>
    <xf numFmtId="6" fontId="0" fillId="0" borderId="0" xfId="0" applyNumberFormat="1"/>
    <xf numFmtId="6" fontId="0" fillId="0" borderId="12" xfId="0" applyNumberFormat="1" applyBorder="1"/>
    <xf numFmtId="0" fontId="1" fillId="2" borderId="0" xfId="0" applyFont="1" applyFill="1"/>
    <xf numFmtId="165" fontId="0" fillId="0" borderId="11" xfId="0" applyNumberFormat="1" applyBorder="1"/>
    <xf numFmtId="165" fontId="0" fillId="0" borderId="1" xfId="0" applyNumberFormat="1" applyBorder="1"/>
    <xf numFmtId="0" fontId="1" fillId="0" borderId="0" xfId="0" applyFont="1" applyFill="1" applyBorder="1"/>
    <xf numFmtId="0" fontId="2" fillId="6" borderId="2" xfId="0" applyFont="1" applyFill="1" applyBorder="1"/>
    <xf numFmtId="165" fontId="0" fillId="0" borderId="2" xfId="0" applyNumberFormat="1" applyBorder="1"/>
    <xf numFmtId="0" fontId="1" fillId="2" borderId="18" xfId="0" applyFont="1" applyFill="1" applyBorder="1"/>
    <xf numFmtId="0" fontId="3" fillId="6" borderId="2" xfId="0" applyFont="1" applyFill="1" applyBorder="1"/>
    <xf numFmtId="6" fontId="2" fillId="0" borderId="11" xfId="0" applyNumberFormat="1" applyFont="1" applyBorder="1"/>
    <xf numFmtId="6" fontId="2" fillId="0" borderId="1" xfId="0" applyNumberFormat="1" applyFont="1" applyBorder="1"/>
    <xf numFmtId="0" fontId="3" fillId="6" borderId="18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6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6" fontId="0" fillId="0" borderId="8" xfId="0" applyNumberFormat="1" applyBorder="1" applyAlignment="1">
      <alignment horizontal="left"/>
    </xf>
    <xf numFmtId="0" fontId="0" fillId="0" borderId="9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workbookViewId="0">
      <selection activeCell="A28" sqref="A28"/>
    </sheetView>
  </sheetViews>
  <sheetFormatPr defaultRowHeight="14" x14ac:dyDescent="0.3"/>
  <cols>
    <col min="1" max="1" width="56.25" bestFit="1" customWidth="1"/>
    <col min="2" max="2" width="14.08203125" bestFit="1" customWidth="1"/>
    <col min="3" max="3" width="13" bestFit="1" customWidth="1"/>
    <col min="5" max="6" width="9.75" bestFit="1" customWidth="1"/>
  </cols>
  <sheetData>
    <row r="1" spans="1:6" ht="14.5" thickBot="1" x14ac:dyDescent="0.35">
      <c r="A1" s="46" t="s">
        <v>15</v>
      </c>
      <c r="B1" s="47"/>
      <c r="C1" s="48"/>
    </row>
    <row r="2" spans="1:6" ht="14.5" thickBot="1" x14ac:dyDescent="0.35">
      <c r="A2" s="49" t="s">
        <v>13</v>
      </c>
      <c r="B2" s="50"/>
      <c r="C2" s="51"/>
    </row>
    <row r="4" spans="1:6" x14ac:dyDescent="0.3">
      <c r="A4" s="52" t="s">
        <v>35</v>
      </c>
      <c r="B4" s="52"/>
      <c r="C4" s="52"/>
    </row>
    <row r="5" spans="1:6" ht="14.5" thickBot="1" x14ac:dyDescent="0.35">
      <c r="A5" s="35" t="s">
        <v>37</v>
      </c>
      <c r="B5" s="35" t="s">
        <v>4</v>
      </c>
      <c r="C5" s="35" t="s">
        <v>28</v>
      </c>
    </row>
    <row r="6" spans="1:6" ht="14.5" thickBot="1" x14ac:dyDescent="0.35">
      <c r="A6" s="15" t="s">
        <v>38</v>
      </c>
      <c r="B6" s="36">
        <v>156640</v>
      </c>
      <c r="C6" s="1">
        <v>0</v>
      </c>
    </row>
    <row r="7" spans="1:6" ht="14.5" thickBot="1" x14ac:dyDescent="0.35">
      <c r="A7" s="15" t="s">
        <v>44</v>
      </c>
      <c r="B7" s="36">
        <v>78885</v>
      </c>
      <c r="C7" s="37">
        <v>93434</v>
      </c>
    </row>
    <row r="8" spans="1:6" ht="14.5" thickBot="1" x14ac:dyDescent="0.35">
      <c r="A8" s="39" t="s">
        <v>45</v>
      </c>
      <c r="B8" s="36">
        <f>B6+B7</f>
        <v>235525</v>
      </c>
      <c r="C8" s="37">
        <f>C6+C7</f>
        <v>93434</v>
      </c>
    </row>
    <row r="9" spans="1:6" ht="14.5" thickBot="1" x14ac:dyDescent="0.35"/>
    <row r="10" spans="1:6" ht="14.5" thickBot="1" x14ac:dyDescent="0.35">
      <c r="A10" s="46" t="s">
        <v>25</v>
      </c>
      <c r="B10" s="47"/>
      <c r="C10" s="48"/>
    </row>
    <row r="11" spans="1:6" ht="14.5" thickBot="1" x14ac:dyDescent="0.35">
      <c r="A11" s="13" t="s">
        <v>36</v>
      </c>
      <c r="B11" s="4" t="s">
        <v>4</v>
      </c>
      <c r="C11" s="4" t="s">
        <v>28</v>
      </c>
    </row>
    <row r="12" spans="1:6" ht="14.5" thickBot="1" x14ac:dyDescent="0.35">
      <c r="A12" s="15" t="s">
        <v>32</v>
      </c>
      <c r="B12" s="17">
        <v>163275</v>
      </c>
      <c r="C12" s="34">
        <v>163275</v>
      </c>
      <c r="D12" t="s">
        <v>33</v>
      </c>
      <c r="F12" s="33"/>
    </row>
    <row r="13" spans="1:6" ht="14.5" thickBot="1" x14ac:dyDescent="0.35">
      <c r="A13" s="15" t="s">
        <v>27</v>
      </c>
      <c r="B13" s="22">
        <v>1027773</v>
      </c>
      <c r="C13" s="2">
        <v>237000</v>
      </c>
    </row>
    <row r="14" spans="1:6" ht="14.5" thickBot="1" x14ac:dyDescent="0.35">
      <c r="A14" s="39" t="s">
        <v>26</v>
      </c>
      <c r="B14" s="16">
        <f>B12+B13</f>
        <v>1191048</v>
      </c>
      <c r="C14" s="2">
        <f>C12+C13</f>
        <v>400275</v>
      </c>
    </row>
    <row r="15" spans="1:6" ht="14.5" thickBot="1" x14ac:dyDescent="0.35"/>
    <row r="16" spans="1:6" ht="14.5" thickBot="1" x14ac:dyDescent="0.35">
      <c r="A16" s="4" t="s">
        <v>43</v>
      </c>
      <c r="B16" s="40">
        <f>B8+B14</f>
        <v>1426573</v>
      </c>
      <c r="C16" s="40">
        <f>C8+C14</f>
        <v>493709</v>
      </c>
    </row>
    <row r="17" spans="1:7" x14ac:dyDescent="0.3">
      <c r="A17" s="38"/>
      <c r="B17" s="7"/>
      <c r="C17" s="7"/>
    </row>
    <row r="18" spans="1:7" ht="14.5" thickBot="1" x14ac:dyDescent="0.35"/>
    <row r="19" spans="1:7" ht="14.5" thickBot="1" x14ac:dyDescent="0.35">
      <c r="A19" s="46" t="s">
        <v>0</v>
      </c>
      <c r="B19" s="47"/>
      <c r="C19" s="48"/>
    </row>
    <row r="20" spans="1:7" ht="14.5" thickBot="1" x14ac:dyDescent="0.35">
      <c r="A20" s="18" t="s">
        <v>1</v>
      </c>
      <c r="B20" s="4" t="s">
        <v>4</v>
      </c>
      <c r="C20" s="4" t="s">
        <v>28</v>
      </c>
    </row>
    <row r="21" spans="1:7" ht="14.5" thickBot="1" x14ac:dyDescent="0.35">
      <c r="A21" s="15" t="s">
        <v>30</v>
      </c>
      <c r="B21" s="17">
        <v>163275</v>
      </c>
      <c r="C21" s="34">
        <v>163275</v>
      </c>
      <c r="D21" t="s">
        <v>31</v>
      </c>
      <c r="F21" s="33"/>
    </row>
    <row r="22" spans="1:7" ht="14.5" thickBot="1" x14ac:dyDescent="0.35">
      <c r="A22" s="15" t="s">
        <v>5</v>
      </c>
      <c r="B22" s="16">
        <v>237000</v>
      </c>
      <c r="C22" s="5">
        <v>237000</v>
      </c>
    </row>
    <row r="23" spans="1:7" ht="14.5" thickBot="1" x14ac:dyDescent="0.35">
      <c r="A23" s="15" t="s">
        <v>46</v>
      </c>
      <c r="B23" s="16">
        <v>156640</v>
      </c>
      <c r="C23" s="2">
        <v>0</v>
      </c>
      <c r="F23" s="33"/>
    </row>
    <row r="24" spans="1:7" ht="14.5" thickBot="1" x14ac:dyDescent="0.35">
      <c r="A24" s="15" t="s">
        <v>40</v>
      </c>
      <c r="B24" s="16">
        <v>78885</v>
      </c>
      <c r="C24" s="2">
        <v>93434</v>
      </c>
      <c r="F24" s="33"/>
    </row>
    <row r="25" spans="1:7" ht="14.5" thickBot="1" x14ac:dyDescent="0.35">
      <c r="A25" s="15" t="s">
        <v>29</v>
      </c>
      <c r="B25" s="16">
        <v>247590</v>
      </c>
      <c r="C25" s="2">
        <v>0</v>
      </c>
    </row>
    <row r="26" spans="1:7" ht="14.5" thickBot="1" x14ac:dyDescent="0.35">
      <c r="A26" s="15" t="s">
        <v>34</v>
      </c>
      <c r="B26" s="16">
        <v>120000</v>
      </c>
      <c r="C26" s="5">
        <v>0</v>
      </c>
      <c r="F26" s="33"/>
    </row>
    <row r="27" spans="1:7" ht="14.5" thickBot="1" x14ac:dyDescent="0.35">
      <c r="A27" s="15" t="s">
        <v>48</v>
      </c>
      <c r="B27" s="16">
        <v>100000</v>
      </c>
      <c r="C27" s="5">
        <v>0</v>
      </c>
      <c r="F27" s="33"/>
    </row>
    <row r="28" spans="1:7" ht="14.5" thickBot="1" x14ac:dyDescent="0.35">
      <c r="A28" s="15" t="s">
        <v>47</v>
      </c>
      <c r="B28" s="16">
        <v>120000</v>
      </c>
      <c r="C28" s="5">
        <v>0</v>
      </c>
      <c r="F28" s="33"/>
    </row>
    <row r="29" spans="1:7" ht="14.5" thickBot="1" x14ac:dyDescent="0.35">
      <c r="A29" s="15" t="s">
        <v>39</v>
      </c>
      <c r="B29" s="16">
        <v>200000</v>
      </c>
      <c r="C29" s="5">
        <v>0</v>
      </c>
      <c r="F29" s="33"/>
    </row>
    <row r="30" spans="1:7" ht="14.5" thickBot="1" x14ac:dyDescent="0.35">
      <c r="A30" s="6"/>
      <c r="B30" s="7"/>
      <c r="C30" s="8"/>
    </row>
    <row r="31" spans="1:7" ht="14.5" thickBot="1" x14ac:dyDescent="0.35">
      <c r="B31" s="41" t="s">
        <v>4</v>
      </c>
      <c r="C31" s="41" t="s">
        <v>28</v>
      </c>
    </row>
    <row r="32" spans="1:7" ht="14.5" thickBot="1" x14ac:dyDescent="0.35">
      <c r="A32" s="45" t="s">
        <v>41</v>
      </c>
      <c r="B32" s="16">
        <f>B23</f>
        <v>156640</v>
      </c>
      <c r="C32" s="2">
        <v>0</v>
      </c>
      <c r="E32" s="33"/>
      <c r="G32" s="33"/>
    </row>
    <row r="33" spans="1:7" ht="14.5" thickBot="1" x14ac:dyDescent="0.35">
      <c r="A33" s="42" t="s">
        <v>42</v>
      </c>
      <c r="B33" s="16">
        <f>B21+B22+B24+B25+B26+B27+B28+B29</f>
        <v>1266750</v>
      </c>
      <c r="C33" s="2">
        <f>C21+C22+C24</f>
        <v>493709</v>
      </c>
      <c r="G33" s="33"/>
    </row>
    <row r="34" spans="1:7" ht="14.5" thickBot="1" x14ac:dyDescent="0.35">
      <c r="A34" s="4" t="s">
        <v>2</v>
      </c>
      <c r="B34" s="43">
        <f>SUM(B21:B29)</f>
        <v>1423390</v>
      </c>
      <c r="C34" s="44">
        <f>SUM(C21:C29)</f>
        <v>493709</v>
      </c>
      <c r="G34" s="33"/>
    </row>
    <row r="35" spans="1:7" ht="14.5" thickBot="1" x14ac:dyDescent="0.35"/>
    <row r="36" spans="1:7" ht="14.5" thickBot="1" x14ac:dyDescent="0.35">
      <c r="B36" s="4" t="s">
        <v>4</v>
      </c>
      <c r="C36" s="4" t="s">
        <v>28</v>
      </c>
    </row>
    <row r="37" spans="1:7" ht="14.5" thickBot="1" x14ac:dyDescent="0.35">
      <c r="A37" s="4" t="s">
        <v>3</v>
      </c>
      <c r="B37" s="3">
        <f>B16-B34</f>
        <v>3183</v>
      </c>
      <c r="C37" s="3">
        <f>C16-C34</f>
        <v>0</v>
      </c>
    </row>
  </sheetData>
  <mergeCells count="5">
    <mergeCell ref="A10:C10"/>
    <mergeCell ref="A19:C19"/>
    <mergeCell ref="A2:C2"/>
    <mergeCell ref="A1:C1"/>
    <mergeCell ref="A4:C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18"/>
  <sheetViews>
    <sheetView workbookViewId="0">
      <selection activeCell="C18" sqref="C18:D18"/>
    </sheetView>
  </sheetViews>
  <sheetFormatPr defaultRowHeight="14" x14ac:dyDescent="0.3"/>
  <cols>
    <col min="2" max="2" width="17.08203125" customWidth="1"/>
    <col min="3" max="3" width="12.25" bestFit="1" customWidth="1"/>
    <col min="4" max="4" width="20.83203125" bestFit="1" customWidth="1"/>
    <col min="6" max="6" width="32.75" customWidth="1"/>
  </cols>
  <sheetData>
    <row r="1" spans="2:18" ht="14.5" thickBot="1" x14ac:dyDescent="0.35">
      <c r="B1" s="49" t="s">
        <v>14</v>
      </c>
      <c r="C1" s="50"/>
      <c r="D1" s="51"/>
    </row>
    <row r="2" spans="2:18" ht="14.5" thickBot="1" x14ac:dyDescent="0.35"/>
    <row r="3" spans="2:18" ht="14.5" thickBot="1" x14ac:dyDescent="0.35">
      <c r="B3" s="55" t="s">
        <v>16</v>
      </c>
      <c r="C3" s="56"/>
      <c r="D3" s="57"/>
    </row>
    <row r="4" spans="2:18" ht="42.5" thickBot="1" x14ac:dyDescent="0.35">
      <c r="B4" s="13" t="s">
        <v>6</v>
      </c>
      <c r="C4" s="12" t="s">
        <v>17</v>
      </c>
      <c r="D4" s="12" t="s">
        <v>22</v>
      </c>
    </row>
    <row r="5" spans="2:18" ht="28.5" thickBot="1" x14ac:dyDescent="0.35">
      <c r="B5" s="14" t="s">
        <v>7</v>
      </c>
      <c r="C5" s="22">
        <v>7526000</v>
      </c>
      <c r="D5" s="24">
        <v>2774000</v>
      </c>
    </row>
    <row r="6" spans="2:18" ht="28.5" thickBot="1" x14ac:dyDescent="0.35">
      <c r="B6" s="14" t="s">
        <v>18</v>
      </c>
      <c r="C6" s="22">
        <v>2628689</v>
      </c>
      <c r="D6" s="24">
        <v>2628689</v>
      </c>
    </row>
    <row r="7" spans="2:18" ht="28.5" thickBot="1" x14ac:dyDescent="0.35">
      <c r="B7" s="14" t="s">
        <v>19</v>
      </c>
      <c r="C7" s="22">
        <v>2286000</v>
      </c>
      <c r="D7" s="11">
        <v>100000</v>
      </c>
    </row>
    <row r="8" spans="2:18" ht="42.5" thickBot="1" x14ac:dyDescent="0.35">
      <c r="B8" s="14" t="s">
        <v>20</v>
      </c>
      <c r="C8" s="22">
        <v>3221091</v>
      </c>
      <c r="D8" s="24">
        <v>1257091</v>
      </c>
    </row>
    <row r="9" spans="2:18" ht="42.5" thickBot="1" x14ac:dyDescent="0.35">
      <c r="B9" s="14" t="s">
        <v>21</v>
      </c>
      <c r="C9" s="21">
        <v>1775209</v>
      </c>
      <c r="D9" s="24">
        <v>1425526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2:18" ht="28.5" thickBot="1" x14ac:dyDescent="0.35">
      <c r="B10" s="14" t="s">
        <v>8</v>
      </c>
      <c r="C10" s="26">
        <v>1264773</v>
      </c>
      <c r="D10" s="27">
        <v>0</v>
      </c>
    </row>
    <row r="11" spans="2:18" ht="14.5" thickBot="1" x14ac:dyDescent="0.35">
      <c r="B11" s="9" t="s">
        <v>10</v>
      </c>
      <c r="C11" s="23">
        <f>C5+C6+C7+C8+C9+C10</f>
        <v>18701762</v>
      </c>
      <c r="D11" s="25">
        <f>D5+D6+D7+D8+D9+D10</f>
        <v>8185306</v>
      </c>
    </row>
    <row r="12" spans="2:18" ht="14.5" thickBot="1" x14ac:dyDescent="0.35">
      <c r="B12" s="28"/>
      <c r="C12" s="29"/>
      <c r="D12" s="30"/>
    </row>
    <row r="13" spans="2:18" ht="28.5" thickBot="1" x14ac:dyDescent="0.35">
      <c r="B13" s="14" t="s">
        <v>9</v>
      </c>
      <c r="C13" s="31">
        <v>10000000</v>
      </c>
      <c r="D13" s="32">
        <v>10000000</v>
      </c>
    </row>
    <row r="14" spans="2:18" ht="9" customHeight="1" thickBot="1" x14ac:dyDescent="0.35"/>
    <row r="15" spans="2:18" ht="14.5" thickBot="1" x14ac:dyDescent="0.35">
      <c r="B15" s="58" t="s">
        <v>11</v>
      </c>
      <c r="C15" s="59"/>
      <c r="D15" s="60"/>
    </row>
    <row r="16" spans="2:18" ht="29.25" customHeight="1" thickBot="1" x14ac:dyDescent="0.35">
      <c r="B16" s="13" t="s">
        <v>6</v>
      </c>
      <c r="C16" s="61" t="s">
        <v>22</v>
      </c>
      <c r="D16" s="62"/>
    </row>
    <row r="17" spans="2:6" ht="14.25" customHeight="1" thickBot="1" x14ac:dyDescent="0.35">
      <c r="B17" s="15" t="s">
        <v>12</v>
      </c>
      <c r="C17" s="63">
        <f>D13+D11</f>
        <v>18185306</v>
      </c>
      <c r="D17" s="64"/>
    </row>
    <row r="18" spans="2:6" ht="70.5" thickBot="1" x14ac:dyDescent="0.35">
      <c r="B18" s="10" t="s">
        <v>10</v>
      </c>
      <c r="C18" s="53" t="s">
        <v>24</v>
      </c>
      <c r="D18" s="54"/>
      <c r="F18" s="20" t="s">
        <v>23</v>
      </c>
    </row>
  </sheetData>
  <mergeCells count="6">
    <mergeCell ref="C18:D18"/>
    <mergeCell ref="B1:D1"/>
    <mergeCell ref="B3:D3"/>
    <mergeCell ref="B15:D15"/>
    <mergeCell ref="C16:D16"/>
    <mergeCell ref="C17:D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one</vt:lpstr>
      <vt:lpstr>Table Two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BFacey</dc:creator>
  <cp:lastModifiedBy>Bret Facey</cp:lastModifiedBy>
  <cp:lastPrinted>2020-02-27T15:54:30Z</cp:lastPrinted>
  <dcterms:created xsi:type="dcterms:W3CDTF">2020-02-19T14:52:06Z</dcterms:created>
  <dcterms:modified xsi:type="dcterms:W3CDTF">2021-02-25T14:28:04Z</dcterms:modified>
</cp:coreProperties>
</file>